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IV" sheetId="1" r:id="rId1"/>
  </sheets>
  <definedNames>
    <definedName name="_xlnm._FilterDatabase" localSheetId="0" hidden="1">'Zadanie IV'!$A$5:$D$29</definedName>
  </definedNames>
  <calcPr calcId="152511"/>
</workbook>
</file>

<file path=xl/calcChain.xml><?xml version="1.0" encoding="utf-8"?>
<calcChain xmlns="http://schemas.openxmlformats.org/spreadsheetml/2006/main">
  <c r="E7" i="1" l="1"/>
  <c r="E8" i="1"/>
  <c r="O28" i="1" l="1"/>
  <c r="O29" i="1"/>
  <c r="O30" i="1"/>
  <c r="O31" i="1"/>
  <c r="O32" i="1"/>
  <c r="O3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Y8" i="1" l="1"/>
  <c r="W26" i="1"/>
  <c r="W28" i="1"/>
  <c r="W29" i="1"/>
  <c r="W30" i="1"/>
  <c r="U10" i="1"/>
  <c r="U7" i="1"/>
  <c r="S33" i="1"/>
  <c r="Q8" i="1"/>
  <c r="Q9" i="1"/>
  <c r="Q10" i="1"/>
  <c r="Q28" i="1"/>
  <c r="Q32" i="1"/>
  <c r="O8" i="1"/>
  <c r="K8" i="1"/>
  <c r="K9" i="1"/>
  <c r="K33" i="1"/>
  <c r="I7" i="1"/>
  <c r="W8" i="1"/>
  <c r="E9" i="1"/>
  <c r="E10" i="1"/>
  <c r="K10" i="1" s="1"/>
  <c r="E11" i="1"/>
  <c r="Q11" i="1" s="1"/>
  <c r="E12" i="1"/>
  <c r="U12" i="1" s="1"/>
  <c r="E13" i="1"/>
  <c r="E14" i="1"/>
  <c r="E15" i="1"/>
  <c r="E16" i="1"/>
  <c r="E17" i="1"/>
  <c r="E18" i="1"/>
  <c r="E19" i="1"/>
  <c r="E20" i="1"/>
  <c r="W20" i="1" s="1"/>
  <c r="E21" i="1"/>
  <c r="E22" i="1"/>
  <c r="E23" i="1"/>
  <c r="E24" i="1"/>
  <c r="Q24" i="1" s="1"/>
  <c r="E25" i="1"/>
  <c r="E26" i="1"/>
  <c r="Q26" i="1" s="1"/>
  <c r="E27" i="1"/>
  <c r="W27" i="1" s="1"/>
  <c r="E28" i="1"/>
  <c r="E29" i="1"/>
  <c r="E30" i="1"/>
  <c r="E31" i="1"/>
  <c r="E32" i="1"/>
  <c r="W32" i="1" s="1"/>
  <c r="E33" i="1"/>
  <c r="S7" i="1"/>
  <c r="O27" i="1" l="1"/>
  <c r="Q23" i="1"/>
  <c r="Q19" i="1"/>
  <c r="W19" i="1"/>
  <c r="K27" i="1"/>
  <c r="O7" i="1"/>
  <c r="O11" i="1"/>
  <c r="Q22" i="1"/>
  <c r="Q18" i="1"/>
  <c r="S11" i="1"/>
  <c r="U14" i="1"/>
  <c r="W7" i="1"/>
  <c r="W22" i="1"/>
  <c r="W18" i="1"/>
  <c r="K25" i="1"/>
  <c r="M7" i="1"/>
  <c r="Q21" i="1"/>
  <c r="Q17" i="1"/>
  <c r="S10" i="1"/>
  <c r="U13" i="1"/>
  <c r="W33" i="1"/>
  <c r="W21" i="1"/>
  <c r="W17" i="1"/>
  <c r="K7" i="1"/>
  <c r="Q7" i="1"/>
  <c r="Q20" i="1"/>
  <c r="S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  <c r="G7" i="1" s="1"/>
  <c r="G34" i="1" s="1"/>
  <c r="Q34" i="1" l="1"/>
  <c r="I34" i="1"/>
  <c r="Y34" i="1" l="1"/>
  <c r="W34" i="1"/>
  <c r="U34" i="1"/>
  <c r="S34" i="1"/>
  <c r="O34" i="1"/>
  <c r="M34" i="1"/>
  <c r="K34" i="1"/>
</calcChain>
</file>

<file path=xl/sharedStrings.xml><?xml version="1.0" encoding="utf-8"?>
<sst xmlns="http://schemas.openxmlformats.org/spreadsheetml/2006/main" count="112" uniqueCount="98">
  <si>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</si>
  <si>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</si>
  <si>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</si>
  <si>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</si>
  <si>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</si>
  <si>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</si>
  <si>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</si>
  <si>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</si>
  <si>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</si>
  <si>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</si>
  <si>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</si>
  <si>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</si>
  <si>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</si>
  <si>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</si>
  <si>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</si>
  <si>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</si>
  <si>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</si>
  <si>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PELIKAN KALKA OŁÓWKOWA NIEBIESKA A4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</si>
  <si>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</si>
  <si>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</si>
  <si>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</si>
  <si>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</si>
  <si>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</si>
  <si>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</si>
  <si>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</si>
  <si>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</si>
  <si>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</si>
  <si>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</si>
  <si>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</si>
  <si>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</si>
  <si>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</si>
  <si>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</si>
  <si>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</si>
  <si>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</si>
  <si>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</si>
  <si>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</si>
  <si>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</si>
  <si>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</si>
  <si>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</si>
  <si>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</si>
  <si>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</si>
  <si>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</si>
  <si>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</si>
  <si>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</si>
  <si>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</si>
  <si>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</si>
  <si>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</si>
  <si>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</si>
  <si>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</si>
  <si>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</si>
  <si>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</si>
  <si>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</si>
  <si>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</si>
  <si>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</si>
  <si>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</si>
  <si>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</si>
  <si>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</si>
  <si>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</si>
  <si>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</si>
  <si>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</si>
  <si>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</si>
  <si>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</si>
  <si>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</si>
  <si>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</si>
  <si>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</si>
  <si>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</si>
  <si>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</si>
  <si>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</si>
  <si>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</si>
  <si>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</si>
  <si>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</si>
  <si>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 xml:space="preserve"> cena jednostkowa NETTO w PLN</t>
  </si>
  <si>
    <t>ŁĄCZNA CENA NETTO DLA ZADANIA 4 (iloczyn kolumna 5 x kolumna 6)</t>
  </si>
  <si>
    <t>Szacowana ilość dla Zadania 4</t>
  </si>
  <si>
    <t>ŁĄCZNA CENA NETTO DLA ENEA Centrum Sp. z o.o. (iloczyn kolumna 5 x kolumna 8)</t>
  </si>
  <si>
    <t>ENEA SA- szacowana ilość</t>
  </si>
  <si>
    <t>ŁĄCZNA CENA NETTO OFERTY DLA ZADANIA 4 (suma kolumny 7)</t>
  </si>
  <si>
    <t>ZAŁĄCZNIK NR 4a - FORMULARZ CENOWY DLA ZADANIA 4 - DOSTAWA PAPIERU DO WYDRUKU - LOKALIZACJA POZNAŃ + POZOSTAŁE LOKALIZACJE</t>
  </si>
  <si>
    <t>(pieczęć wykonawcy)</t>
  </si>
  <si>
    <t>     </t>
  </si>
  <si>
    <t>miejscowość i data</t>
  </si>
  <si>
    <t>Pieczęć imienna i podpis przedstawiciela(i) Wykonawcy</t>
  </si>
  <si>
    <t>ENEA Centrum Sp. z o.o. - szacowana ilość</t>
  </si>
  <si>
    <t>ENEA Operator Sp. z o.o. - szacowana ilośc</t>
  </si>
  <si>
    <t>ŁĄCZNA CENA NETTO DLA ENEA Operator Sp. z o.o. (iloczyn kolumna 5 x kolumna 12)</t>
  </si>
  <si>
    <t xml:space="preserve">ŁĄCZNA CENA NETTO DLA ENEA SA (iloczyn kolumna 5 x kolumna 10) </t>
  </si>
  <si>
    <t>ENEA Trading Sp. z o.o. - szacowana ilość</t>
  </si>
  <si>
    <t>ŁĄCZNA CENA NETTO DLA ENEA Trading Sp. z o.o. (iloczyn kolumna 5 x kolumna 14 )</t>
  </si>
  <si>
    <t>ENEA Serwis Sp. z o.o. - szacowana ilość</t>
  </si>
  <si>
    <t>ŁĄCZNA CENA NETTO DLA ENEA Serwis Sp. z o.o. (iloczyn kolumna 5 x kolumna 16)</t>
  </si>
  <si>
    <t>ENEA Pomiary Sp. z o.o. - szacowana ilośc</t>
  </si>
  <si>
    <t>ŁĄCZNA CENA NETTO DLA ENEA Pomiary Sp. z o.o. (iloczyn kolumna 5 x kolumna 18)</t>
  </si>
  <si>
    <t>ENEA Logistyka Sp. z o.o. - szacowana ilość</t>
  </si>
  <si>
    <t>ŁĄCZNA CENA NETTO DLA ENEA Logistyka Sp. z o.o. (iloczyn kolumna 5 x kolumna 20)</t>
  </si>
  <si>
    <t>ENEA Oświetlenie Sp. z o.o. - szacowana ilość</t>
  </si>
  <si>
    <t>ŁĄCZNA CENA NETTO DLA ENEA Oświetlenie Sp. z o.o. (iloczyn kolumna 5 x kolumna 22)</t>
  </si>
  <si>
    <t>ENEA Innowacje Sp. z o.o. - szacowana ilość</t>
  </si>
  <si>
    <t>ŁĄCZNA CENA NETTO DLA ENEA Innowacje Sp. z o.o. (iloczyn kolumna 5 x kolumna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</si>
</sst>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164" fontId="3" fillId="0" borderId="0" xfId="1" applyNumberFormat="1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44" fontId="4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6" fillId="0" borderId="0" xfId="0" applyNumberFormat="1" applyFont="1"/>
    <xf numFmtId="44" fontId="3" fillId="0" borderId="0" xfId="1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4" fontId="4" fillId="0" borderId="0" xfId="0" applyNumberFormat="1" applyFont="1" applyFill="1" applyBorder="1" applyAlignment="1"/>
    <xf numFmtId="44" fontId="4" fillId="0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/>
    </xf>
    <xf numFmtId="43" fontId="6" fillId="2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4" fontId="8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="60" zoomScaleNormal="60" workbookViewId="0">
      <selection activeCell="Y38" sqref="A1:Y38"/>
    </sheetView>
  </sheetViews>
  <sheetFormatPr defaultRowHeight="12.75" x14ac:dyDescent="0.2"/>
  <cols>
    <col min="1" max="1" width="5.7109375" style="3" customWidth="1"/>
    <col min="2" max="2" width="28.42578125" style="2" customWidth="1"/>
    <col min="3" max="3" width="51.28515625" style="2" customWidth="1"/>
    <col min="4" max="4" width="16.140625" style="2" customWidth="1"/>
    <col min="5" max="5" width="18.7109375" style="7" customWidth="1"/>
    <col min="6" max="6" width="13" style="25" customWidth="1"/>
    <col min="7" max="7" width="21.85546875" style="7" customWidth="1"/>
    <col min="8" max="8" width="13.140625" style="25" bestFit="1" customWidth="1"/>
    <col min="9" max="9" width="17.5703125" style="2" customWidth="1"/>
    <col min="10" max="10" width="13.140625" style="25" bestFit="1" customWidth="1"/>
    <col min="11" max="11" width="15.5703125" style="2" bestFit="1" customWidth="1"/>
    <col min="12" max="12" width="13.140625" style="25" bestFit="1" customWidth="1"/>
    <col min="13" max="13" width="15.5703125" style="2" bestFit="1" customWidth="1"/>
    <col min="14" max="14" width="13.140625" style="25" bestFit="1" customWidth="1"/>
    <col min="15" max="15" width="15.5703125" style="2" bestFit="1" customWidth="1"/>
    <col min="16" max="16" width="13.42578125" style="25" bestFit="1" customWidth="1"/>
    <col min="17" max="17" width="15.5703125" style="2" bestFit="1" customWidth="1"/>
    <col min="18" max="18" width="12.7109375" style="25" bestFit="1" customWidth="1"/>
    <col min="19" max="19" width="15.5703125" style="2" bestFit="1" customWidth="1"/>
    <col min="20" max="20" width="16" style="25" customWidth="1"/>
    <col min="21" max="21" width="15.5703125" style="2" bestFit="1" customWidth="1"/>
    <col min="22" max="22" width="12.7109375" style="25" bestFit="1" customWidth="1"/>
    <col min="23" max="23" width="16.28515625" style="2" customWidth="1"/>
    <col min="24" max="24" width="16" style="25" bestFit="1" customWidth="1"/>
    <col min="25" max="25" width="16.42578125" style="2" bestFit="1" customWidth="1"/>
    <col min="26" max="16384" width="9.140625" style="2"/>
  </cols>
  <sheetData>
    <row r="1" spans="1:25" ht="15.75" x14ac:dyDescent="0.2">
      <c r="B1" s="31" t="s">
        <v>77</v>
      </c>
    </row>
    <row r="3" spans="1:25" ht="77.25" customHeight="1" x14ac:dyDescent="0.25">
      <c r="B3" s="46" t="s">
        <v>78</v>
      </c>
      <c r="C3" s="47"/>
    </row>
    <row r="4" spans="1:25" ht="33" customHeight="1" x14ac:dyDescent="0.2">
      <c r="A4" s="1"/>
      <c r="B4" s="1"/>
      <c r="C4" s="1"/>
      <c r="D4" s="1"/>
      <c r="E4" s="1"/>
      <c r="F4" s="23"/>
      <c r="G4" s="11"/>
      <c r="H4" s="23"/>
    </row>
    <row r="5" spans="1:25" s="44" customFormat="1" ht="87" customHeight="1" x14ac:dyDescent="0.25">
      <c r="A5" s="9" t="s">
        <v>0</v>
      </c>
      <c r="B5" s="9" t="s">
        <v>40</v>
      </c>
      <c r="C5" s="9" t="s">
        <v>41</v>
      </c>
      <c r="D5" s="9" t="s">
        <v>39</v>
      </c>
      <c r="E5" s="17" t="s">
        <v>71</v>
      </c>
      <c r="F5" s="18" t="s">
        <v>73</v>
      </c>
      <c r="G5" s="17" t="s">
        <v>72</v>
      </c>
      <c r="H5" s="42" t="s">
        <v>82</v>
      </c>
      <c r="I5" s="19" t="s">
        <v>74</v>
      </c>
      <c r="J5" s="42" t="s">
        <v>75</v>
      </c>
      <c r="K5" s="19" t="s">
        <v>85</v>
      </c>
      <c r="L5" s="42" t="s">
        <v>83</v>
      </c>
      <c r="M5" s="19" t="s">
        <v>84</v>
      </c>
      <c r="N5" s="42" t="s">
        <v>86</v>
      </c>
      <c r="O5" s="19" t="s">
        <v>87</v>
      </c>
      <c r="P5" s="42" t="s">
        <v>88</v>
      </c>
      <c r="Q5" s="19" t="s">
        <v>89</v>
      </c>
      <c r="R5" s="42" t="s">
        <v>90</v>
      </c>
      <c r="S5" s="19" t="s">
        <v>91</v>
      </c>
      <c r="T5" s="42" t="s">
        <v>92</v>
      </c>
      <c r="U5" s="43" t="s">
        <v>93</v>
      </c>
      <c r="V5" s="42" t="s">
        <v>94</v>
      </c>
      <c r="W5" s="19" t="s">
        <v>95</v>
      </c>
      <c r="X5" s="42" t="s">
        <v>96</v>
      </c>
      <c r="Y5" s="43" t="s">
        <v>97</v>
      </c>
    </row>
    <row r="6" spans="1:25" s="3" customFormat="1" ht="21" customHeight="1" x14ac:dyDescent="0.2">
      <c r="A6" s="9">
        <v>1</v>
      </c>
      <c r="B6" s="9">
        <v>2</v>
      </c>
      <c r="C6" s="9">
        <v>3</v>
      </c>
      <c r="D6" s="9">
        <v>4</v>
      </c>
      <c r="E6" s="16">
        <v>5</v>
      </c>
      <c r="F6" s="24">
        <v>6</v>
      </c>
      <c r="G6" s="16">
        <v>7</v>
      </c>
      <c r="H6" s="26">
        <v>8</v>
      </c>
      <c r="I6" s="9">
        <v>9</v>
      </c>
      <c r="J6" s="26">
        <v>10</v>
      </c>
      <c r="K6" s="9">
        <v>11</v>
      </c>
      <c r="L6" s="26">
        <v>12</v>
      </c>
      <c r="M6" s="9">
        <v>13</v>
      </c>
      <c r="N6" s="26">
        <v>14</v>
      </c>
      <c r="O6" s="9">
        <v>15</v>
      </c>
      <c r="P6" s="26">
        <v>16</v>
      </c>
      <c r="Q6" s="9">
        <v>17</v>
      </c>
      <c r="R6" s="26">
        <v>18</v>
      </c>
      <c r="S6" s="9">
        <v>19</v>
      </c>
      <c r="T6" s="26">
        <v>20</v>
      </c>
      <c r="U6" s="9">
        <v>21</v>
      </c>
      <c r="V6" s="26">
        <v>22</v>
      </c>
      <c r="W6" s="9">
        <v>23</v>
      </c>
      <c r="X6" s="26">
        <v>24</v>
      </c>
      <c r="Y6" s="9">
        <v>25</v>
      </c>
    </row>
    <row r="7" spans="1:25" s="6" customFormat="1" ht="51" x14ac:dyDescent="0.2">
      <c r="A7" s="4">
        <v>1</v>
      </c>
      <c r="B7" s="30" t="s">
        <v>42</v>
      </c>
      <c r="C7" s="5" t="s">
        <v>27</v>
      </c>
      <c r="D7" s="8" t="s">
        <v>10</v>
      </c>
      <c r="E7" s="38">
        <f>ROUND((0),2)</f>
        <v>0</v>
      </c>
      <c r="F7" s="24">
        <f>SUM(H7,J7,L7,N7,P7,R7,T7,V7,X7)</f>
        <v>4863</v>
      </c>
      <c r="G7" s="38">
        <f>ROUND((E7*F7),2)</f>
        <v>0</v>
      </c>
      <c r="H7" s="39">
        <v>3600</v>
      </c>
      <c r="I7" s="40">
        <f>ROUND((H7*E7),2)</f>
        <v>0</v>
      </c>
      <c r="J7" s="26">
        <v>70</v>
      </c>
      <c r="K7" s="41">
        <f>ROUND((J7*E7),2)</f>
        <v>0</v>
      </c>
      <c r="L7" s="39">
        <v>1</v>
      </c>
      <c r="M7" s="40">
        <f>ROUND((L7*E7),2)</f>
        <v>0</v>
      </c>
      <c r="N7" s="26">
        <v>24</v>
      </c>
      <c r="O7" s="41">
        <f>ROUND((N7*E7),2)</f>
        <v>0</v>
      </c>
      <c r="P7" s="39">
        <v>650</v>
      </c>
      <c r="Q7" s="40">
        <f>ROUND((P7*E7),2)</f>
        <v>0</v>
      </c>
      <c r="R7" s="26">
        <v>133</v>
      </c>
      <c r="S7" s="41">
        <f>ROUND((R7*E7),2)</f>
        <v>0</v>
      </c>
      <c r="T7" s="39">
        <v>275</v>
      </c>
      <c r="U7" s="40">
        <f>ROUND((T7*E7),2)</f>
        <v>0</v>
      </c>
      <c r="V7" s="26">
        <v>110</v>
      </c>
      <c r="W7" s="41">
        <f>ROUND((V7*E7),2)</f>
        <v>0</v>
      </c>
      <c r="X7" s="29"/>
      <c r="Y7" s="20"/>
    </row>
    <row r="8" spans="1:25" s="6" customFormat="1" ht="38.25" x14ac:dyDescent="0.2">
      <c r="A8" s="4">
        <v>2</v>
      </c>
      <c r="B8" s="30" t="s">
        <v>68</v>
      </c>
      <c r="C8" s="5" t="s">
        <v>28</v>
      </c>
      <c r="D8" s="8" t="s">
        <v>10</v>
      </c>
      <c r="E8" s="38">
        <f t="shared" ref="E8:E33" si="0">ROUND((0),2)</f>
        <v>0</v>
      </c>
      <c r="F8" s="24">
        <f t="shared" ref="F8:F33" si="1">SUM(H8,J8,L8,N8,P8,R8,T8,V8,X8)</f>
        <v>7294</v>
      </c>
      <c r="G8" s="38">
        <f t="shared" ref="G8:G33" si="2">ROUND((E8*F8),2)</f>
        <v>0</v>
      </c>
      <c r="H8" s="39">
        <v>1100</v>
      </c>
      <c r="I8" s="40">
        <f t="shared" ref="I8:I33" si="3">ROUND((H8*E8),2)</f>
        <v>0</v>
      </c>
      <c r="J8" s="26">
        <v>5</v>
      </c>
      <c r="K8" s="41">
        <f t="shared" ref="K8:K33" si="4">ROUND((J8*E8),2)</f>
        <v>0</v>
      </c>
      <c r="L8" s="39">
        <v>5688</v>
      </c>
      <c r="M8" s="40">
        <f t="shared" ref="M8:M33" si="5">ROUND((L8*E8),2)</f>
        <v>0</v>
      </c>
      <c r="N8" s="26">
        <v>24</v>
      </c>
      <c r="O8" s="41">
        <f t="shared" ref="O8:O33" si="6">ROUND((N8*E8),2)</f>
        <v>0</v>
      </c>
      <c r="P8" s="39">
        <v>364</v>
      </c>
      <c r="Q8" s="40">
        <f t="shared" ref="Q8:Q32" si="7">ROUND((P8*E8),2)</f>
        <v>0</v>
      </c>
      <c r="R8" s="26">
        <v>32</v>
      </c>
      <c r="S8" s="41">
        <f t="shared" ref="S8:S33" si="8">ROUND((R8*E8),2)</f>
        <v>0</v>
      </c>
      <c r="T8" s="29"/>
      <c r="U8" s="20"/>
      <c r="V8" s="26">
        <v>71</v>
      </c>
      <c r="W8" s="41">
        <f t="shared" ref="W8:W33" si="9">ROUND((V8*E8),2)</f>
        <v>0</v>
      </c>
      <c r="X8" s="39">
        <v>10</v>
      </c>
      <c r="Y8" s="40">
        <f t="shared" ref="Y8" si="10">ROUND((X8*E8),2)</f>
        <v>0</v>
      </c>
    </row>
    <row r="9" spans="1:25" s="6" customFormat="1" ht="38.25" x14ac:dyDescent="0.2">
      <c r="A9" s="4">
        <v>3</v>
      </c>
      <c r="B9" s="30" t="s">
        <v>16</v>
      </c>
      <c r="C9" s="5" t="s">
        <v>70</v>
      </c>
      <c r="D9" s="8" t="s">
        <v>1</v>
      </c>
      <c r="E9" s="38">
        <f t="shared" si="0"/>
        <v>0</v>
      </c>
      <c r="F9" s="24">
        <f t="shared" si="1"/>
        <v>39</v>
      </c>
      <c r="G9" s="38">
        <f t="shared" si="2"/>
        <v>0</v>
      </c>
      <c r="H9" s="39">
        <v>10</v>
      </c>
      <c r="I9" s="40">
        <f t="shared" si="3"/>
        <v>0</v>
      </c>
      <c r="J9" s="26">
        <v>10</v>
      </c>
      <c r="K9" s="41">
        <f t="shared" si="4"/>
        <v>0</v>
      </c>
      <c r="L9" s="39">
        <v>9</v>
      </c>
      <c r="M9" s="40">
        <f t="shared" si="5"/>
        <v>0</v>
      </c>
      <c r="N9" s="28"/>
      <c r="O9" s="21"/>
      <c r="P9" s="39">
        <v>10</v>
      </c>
      <c r="Q9" s="40">
        <f t="shared" si="7"/>
        <v>0</v>
      </c>
      <c r="R9" s="28"/>
      <c r="S9" s="21"/>
      <c r="T9" s="29"/>
      <c r="U9" s="20"/>
      <c r="V9" s="28"/>
      <c r="W9" s="21"/>
      <c r="X9" s="29"/>
      <c r="Y9" s="20"/>
    </row>
    <row r="10" spans="1:25" s="6" customFormat="1" ht="38.25" x14ac:dyDescent="0.2">
      <c r="A10" s="4">
        <v>4</v>
      </c>
      <c r="B10" s="30" t="s">
        <v>14</v>
      </c>
      <c r="C10" s="5" t="s">
        <v>35</v>
      </c>
      <c r="D10" s="8" t="s">
        <v>1</v>
      </c>
      <c r="E10" s="38">
        <f t="shared" si="0"/>
        <v>0</v>
      </c>
      <c r="F10" s="24">
        <f t="shared" si="1"/>
        <v>1100</v>
      </c>
      <c r="G10" s="38">
        <f t="shared" si="2"/>
        <v>0</v>
      </c>
      <c r="H10" s="39">
        <v>130</v>
      </c>
      <c r="I10" s="40">
        <f t="shared" si="3"/>
        <v>0</v>
      </c>
      <c r="J10" s="26">
        <v>10</v>
      </c>
      <c r="K10" s="41">
        <f t="shared" si="4"/>
        <v>0</v>
      </c>
      <c r="L10" s="39">
        <v>851</v>
      </c>
      <c r="M10" s="40">
        <f t="shared" si="5"/>
        <v>0</v>
      </c>
      <c r="N10" s="28"/>
      <c r="O10" s="21"/>
      <c r="P10" s="39">
        <v>84</v>
      </c>
      <c r="Q10" s="40">
        <f t="shared" si="7"/>
        <v>0</v>
      </c>
      <c r="R10" s="26">
        <v>10</v>
      </c>
      <c r="S10" s="41">
        <f t="shared" si="8"/>
        <v>0</v>
      </c>
      <c r="T10" s="39">
        <v>15</v>
      </c>
      <c r="U10" s="40">
        <f t="shared" ref="U10:U14" si="11">ROUND((T10*E10),2)</f>
        <v>0</v>
      </c>
      <c r="V10" s="28"/>
      <c r="W10" s="21"/>
      <c r="X10" s="29"/>
      <c r="Y10" s="20"/>
    </row>
    <row r="11" spans="1:25" s="6" customFormat="1" ht="51" x14ac:dyDescent="0.2">
      <c r="A11" s="4">
        <v>5</v>
      </c>
      <c r="B11" s="30" t="s">
        <v>69</v>
      </c>
      <c r="C11" s="5" t="s">
        <v>29</v>
      </c>
      <c r="D11" s="8" t="s">
        <v>2</v>
      </c>
      <c r="E11" s="38">
        <f t="shared" si="0"/>
        <v>0</v>
      </c>
      <c r="F11" s="24">
        <f t="shared" si="1"/>
        <v>70</v>
      </c>
      <c r="G11" s="38">
        <f t="shared" si="2"/>
        <v>0</v>
      </c>
      <c r="H11" s="39">
        <v>10</v>
      </c>
      <c r="I11" s="40">
        <f t="shared" si="3"/>
        <v>0</v>
      </c>
      <c r="J11" s="28"/>
      <c r="K11" s="21"/>
      <c r="L11" s="39">
        <v>34</v>
      </c>
      <c r="M11" s="40">
        <f t="shared" si="5"/>
        <v>0</v>
      </c>
      <c r="N11" s="26">
        <v>7</v>
      </c>
      <c r="O11" s="41">
        <f t="shared" si="6"/>
        <v>0</v>
      </c>
      <c r="P11" s="39">
        <v>14</v>
      </c>
      <c r="Q11" s="40">
        <f t="shared" si="7"/>
        <v>0</v>
      </c>
      <c r="R11" s="26">
        <v>5</v>
      </c>
      <c r="S11" s="41">
        <f t="shared" si="8"/>
        <v>0</v>
      </c>
      <c r="T11" s="29"/>
      <c r="U11" s="20"/>
      <c r="V11" s="28"/>
      <c r="W11" s="21"/>
      <c r="X11" s="29"/>
      <c r="Y11" s="20"/>
    </row>
    <row r="12" spans="1:25" s="6" customFormat="1" ht="63.75" x14ac:dyDescent="0.2">
      <c r="A12" s="4">
        <v>6</v>
      </c>
      <c r="B12" s="30" t="s">
        <v>51</v>
      </c>
      <c r="C12" s="5" t="s">
        <v>30</v>
      </c>
      <c r="D12" s="8" t="s">
        <v>3</v>
      </c>
      <c r="E12" s="38">
        <f t="shared" si="0"/>
        <v>0</v>
      </c>
      <c r="F12" s="24">
        <f t="shared" si="1"/>
        <v>30</v>
      </c>
      <c r="G12" s="38">
        <f t="shared" si="2"/>
        <v>0</v>
      </c>
      <c r="H12" s="39">
        <v>1</v>
      </c>
      <c r="I12" s="40">
        <f t="shared" si="3"/>
        <v>0</v>
      </c>
      <c r="J12" s="28"/>
      <c r="K12" s="21"/>
      <c r="L12" s="39">
        <v>1</v>
      </c>
      <c r="M12" s="40">
        <f t="shared" si="5"/>
        <v>0</v>
      </c>
      <c r="N12" s="28"/>
      <c r="O12" s="21"/>
      <c r="P12" s="29"/>
      <c r="Q12" s="20"/>
      <c r="R12" s="28"/>
      <c r="S12" s="21"/>
      <c r="T12" s="39">
        <v>28</v>
      </c>
      <c r="U12" s="40">
        <f t="shared" si="11"/>
        <v>0</v>
      </c>
      <c r="V12" s="28"/>
      <c r="W12" s="21"/>
      <c r="X12" s="29"/>
      <c r="Y12" s="20"/>
    </row>
    <row r="13" spans="1:25" s="6" customFormat="1" ht="51" x14ac:dyDescent="0.2">
      <c r="A13" s="4">
        <v>7</v>
      </c>
      <c r="B13" s="30" t="s">
        <v>52</v>
      </c>
      <c r="C13" s="5" t="s">
        <v>31</v>
      </c>
      <c r="D13" s="8" t="s">
        <v>5</v>
      </c>
      <c r="E13" s="38">
        <f t="shared" si="0"/>
        <v>0</v>
      </c>
      <c r="F13" s="24">
        <f t="shared" si="1"/>
        <v>65</v>
      </c>
      <c r="G13" s="38">
        <f t="shared" si="2"/>
        <v>0</v>
      </c>
      <c r="H13" s="39">
        <v>1</v>
      </c>
      <c r="I13" s="40">
        <f t="shared" si="3"/>
        <v>0</v>
      </c>
      <c r="J13" s="28"/>
      <c r="K13" s="21"/>
      <c r="L13" s="39">
        <v>1</v>
      </c>
      <c r="M13" s="40">
        <f t="shared" si="5"/>
        <v>0</v>
      </c>
      <c r="N13" s="28"/>
      <c r="O13" s="21"/>
      <c r="P13" s="29"/>
      <c r="Q13" s="20"/>
      <c r="R13" s="28"/>
      <c r="S13" s="21"/>
      <c r="T13" s="39">
        <v>63</v>
      </c>
      <c r="U13" s="40">
        <f t="shared" si="11"/>
        <v>0</v>
      </c>
      <c r="V13" s="28"/>
      <c r="W13" s="21"/>
      <c r="X13" s="29"/>
      <c r="Y13" s="20"/>
    </row>
    <row r="14" spans="1:25" s="6" customFormat="1" ht="51" x14ac:dyDescent="0.2">
      <c r="A14" s="4">
        <v>8</v>
      </c>
      <c r="B14" s="30" t="s">
        <v>53</v>
      </c>
      <c r="C14" s="5" t="s">
        <v>32</v>
      </c>
      <c r="D14" s="8" t="s">
        <v>5</v>
      </c>
      <c r="E14" s="38">
        <f t="shared" si="0"/>
        <v>0</v>
      </c>
      <c r="F14" s="24">
        <f t="shared" si="1"/>
        <v>76</v>
      </c>
      <c r="G14" s="38">
        <f t="shared" si="2"/>
        <v>0</v>
      </c>
      <c r="H14" s="39">
        <v>1</v>
      </c>
      <c r="I14" s="40">
        <f t="shared" si="3"/>
        <v>0</v>
      </c>
      <c r="J14" s="28"/>
      <c r="K14" s="21"/>
      <c r="L14" s="39">
        <v>1</v>
      </c>
      <c r="M14" s="40">
        <f t="shared" si="5"/>
        <v>0</v>
      </c>
      <c r="N14" s="28"/>
      <c r="O14" s="21"/>
      <c r="P14" s="29"/>
      <c r="Q14" s="20"/>
      <c r="R14" s="28"/>
      <c r="S14" s="21"/>
      <c r="T14" s="39">
        <v>74</v>
      </c>
      <c r="U14" s="40">
        <f t="shared" si="11"/>
        <v>0</v>
      </c>
      <c r="V14" s="28"/>
      <c r="W14" s="21"/>
      <c r="X14" s="29"/>
      <c r="Y14" s="20"/>
    </row>
    <row r="15" spans="1:25" s="6" customFormat="1" ht="63.75" x14ac:dyDescent="0.2">
      <c r="A15" s="4">
        <v>9</v>
      </c>
      <c r="B15" s="30" t="s">
        <v>54</v>
      </c>
      <c r="C15" s="5" t="s">
        <v>33</v>
      </c>
      <c r="D15" s="8" t="s">
        <v>4</v>
      </c>
      <c r="E15" s="38">
        <f t="shared" si="0"/>
        <v>0</v>
      </c>
      <c r="F15" s="24">
        <f t="shared" si="1"/>
        <v>2</v>
      </c>
      <c r="G15" s="38">
        <f t="shared" si="2"/>
        <v>0</v>
      </c>
      <c r="H15" s="39">
        <v>1</v>
      </c>
      <c r="I15" s="40">
        <f t="shared" si="3"/>
        <v>0</v>
      </c>
      <c r="J15" s="28"/>
      <c r="K15" s="21"/>
      <c r="L15" s="39">
        <v>1</v>
      </c>
      <c r="M15" s="40">
        <f t="shared" si="5"/>
        <v>0</v>
      </c>
      <c r="N15" s="28"/>
      <c r="O15" s="21"/>
      <c r="P15" s="29"/>
      <c r="Q15" s="20"/>
      <c r="R15" s="28"/>
      <c r="S15" s="21"/>
      <c r="T15" s="29"/>
      <c r="U15" s="20"/>
      <c r="V15" s="28"/>
      <c r="W15" s="21"/>
      <c r="X15" s="29"/>
      <c r="Y15" s="20"/>
    </row>
    <row r="16" spans="1:25" s="6" customFormat="1" ht="51" x14ac:dyDescent="0.2">
      <c r="A16" s="4">
        <v>10</v>
      </c>
      <c r="B16" s="30" t="s">
        <v>55</v>
      </c>
      <c r="C16" s="5" t="s">
        <v>34</v>
      </c>
      <c r="D16" s="8" t="s">
        <v>6</v>
      </c>
      <c r="E16" s="38">
        <f t="shared" si="0"/>
        <v>0</v>
      </c>
      <c r="F16" s="24">
        <f t="shared" si="1"/>
        <v>2</v>
      </c>
      <c r="G16" s="38">
        <f t="shared" si="2"/>
        <v>0</v>
      </c>
      <c r="H16" s="39">
        <v>1</v>
      </c>
      <c r="I16" s="40">
        <f t="shared" si="3"/>
        <v>0</v>
      </c>
      <c r="J16" s="28"/>
      <c r="K16" s="21"/>
      <c r="L16" s="39">
        <v>1</v>
      </c>
      <c r="M16" s="40">
        <f t="shared" si="5"/>
        <v>0</v>
      </c>
      <c r="N16" s="28"/>
      <c r="O16" s="21"/>
      <c r="P16" s="29"/>
      <c r="Q16" s="20"/>
      <c r="R16" s="28"/>
      <c r="S16" s="21"/>
      <c r="T16" s="29"/>
      <c r="U16" s="20"/>
      <c r="V16" s="28"/>
      <c r="W16" s="21"/>
      <c r="X16" s="29"/>
      <c r="Y16" s="20"/>
    </row>
    <row r="17" spans="1:25" s="6" customFormat="1" ht="51" x14ac:dyDescent="0.2">
      <c r="A17" s="4">
        <v>11</v>
      </c>
      <c r="B17" s="30" t="s">
        <v>45</v>
      </c>
      <c r="C17" s="5" t="s">
        <v>20</v>
      </c>
      <c r="D17" s="8" t="s">
        <v>12</v>
      </c>
      <c r="E17" s="38">
        <f t="shared" si="0"/>
        <v>0</v>
      </c>
      <c r="F17" s="24">
        <f t="shared" si="1"/>
        <v>168</v>
      </c>
      <c r="G17" s="38">
        <f t="shared" si="2"/>
        <v>0</v>
      </c>
      <c r="H17" s="39">
        <v>1</v>
      </c>
      <c r="I17" s="40">
        <f t="shared" si="3"/>
        <v>0</v>
      </c>
      <c r="J17" s="28"/>
      <c r="K17" s="21"/>
      <c r="L17" s="39">
        <v>1</v>
      </c>
      <c r="M17" s="40">
        <f t="shared" si="5"/>
        <v>0</v>
      </c>
      <c r="N17" s="28"/>
      <c r="O17" s="21"/>
      <c r="P17" s="39">
        <v>116</v>
      </c>
      <c r="Q17" s="40">
        <f t="shared" si="7"/>
        <v>0</v>
      </c>
      <c r="R17" s="28"/>
      <c r="S17" s="21"/>
      <c r="T17" s="29"/>
      <c r="U17" s="20"/>
      <c r="V17" s="26">
        <v>50</v>
      </c>
      <c r="W17" s="41">
        <f t="shared" si="9"/>
        <v>0</v>
      </c>
      <c r="X17" s="29"/>
      <c r="Y17" s="20"/>
    </row>
    <row r="18" spans="1:25" s="6" customFormat="1" ht="51" x14ac:dyDescent="0.2">
      <c r="A18" s="4">
        <v>12</v>
      </c>
      <c r="B18" s="30" t="s">
        <v>46</v>
      </c>
      <c r="C18" s="5" t="s">
        <v>21</v>
      </c>
      <c r="D18" s="8" t="s">
        <v>12</v>
      </c>
      <c r="E18" s="38">
        <f t="shared" si="0"/>
        <v>0</v>
      </c>
      <c r="F18" s="24">
        <f t="shared" si="1"/>
        <v>58</v>
      </c>
      <c r="G18" s="38">
        <f t="shared" si="2"/>
        <v>0</v>
      </c>
      <c r="H18" s="39">
        <v>1</v>
      </c>
      <c r="I18" s="40">
        <f t="shared" si="3"/>
        <v>0</v>
      </c>
      <c r="J18" s="28"/>
      <c r="K18" s="21"/>
      <c r="L18" s="39">
        <v>1</v>
      </c>
      <c r="M18" s="40">
        <f t="shared" si="5"/>
        <v>0</v>
      </c>
      <c r="N18" s="28"/>
      <c r="O18" s="21"/>
      <c r="P18" s="39">
        <v>6</v>
      </c>
      <c r="Q18" s="40">
        <f t="shared" si="7"/>
        <v>0</v>
      </c>
      <c r="R18" s="28"/>
      <c r="S18" s="21"/>
      <c r="T18" s="29"/>
      <c r="U18" s="20"/>
      <c r="V18" s="26">
        <v>50</v>
      </c>
      <c r="W18" s="41">
        <f t="shared" si="9"/>
        <v>0</v>
      </c>
      <c r="X18" s="29"/>
      <c r="Y18" s="20"/>
    </row>
    <row r="19" spans="1:25" s="6" customFormat="1" ht="51" x14ac:dyDescent="0.2">
      <c r="A19" s="4">
        <v>13</v>
      </c>
      <c r="B19" s="30" t="s">
        <v>47</v>
      </c>
      <c r="C19" s="5" t="s">
        <v>22</v>
      </c>
      <c r="D19" s="8" t="s">
        <v>13</v>
      </c>
      <c r="E19" s="38">
        <f t="shared" si="0"/>
        <v>0</v>
      </c>
      <c r="F19" s="24">
        <f t="shared" si="1"/>
        <v>40</v>
      </c>
      <c r="G19" s="38">
        <f t="shared" si="2"/>
        <v>0</v>
      </c>
      <c r="H19" s="39">
        <v>1</v>
      </c>
      <c r="I19" s="40">
        <f t="shared" si="3"/>
        <v>0</v>
      </c>
      <c r="J19" s="28"/>
      <c r="K19" s="21"/>
      <c r="L19" s="39">
        <v>1</v>
      </c>
      <c r="M19" s="40">
        <f t="shared" si="5"/>
        <v>0</v>
      </c>
      <c r="N19" s="28"/>
      <c r="O19" s="21"/>
      <c r="P19" s="39">
        <v>8</v>
      </c>
      <c r="Q19" s="40">
        <f t="shared" si="7"/>
        <v>0</v>
      </c>
      <c r="R19" s="28"/>
      <c r="S19" s="21"/>
      <c r="T19" s="29"/>
      <c r="U19" s="20"/>
      <c r="V19" s="26">
        <v>30</v>
      </c>
      <c r="W19" s="41">
        <f t="shared" si="9"/>
        <v>0</v>
      </c>
      <c r="X19" s="29"/>
      <c r="Y19" s="20"/>
    </row>
    <row r="20" spans="1:25" s="6" customFormat="1" ht="51" x14ac:dyDescent="0.2">
      <c r="A20" s="4">
        <v>14</v>
      </c>
      <c r="B20" s="30" t="s">
        <v>48</v>
      </c>
      <c r="C20" s="5" t="s">
        <v>23</v>
      </c>
      <c r="D20" s="8" t="s">
        <v>13</v>
      </c>
      <c r="E20" s="38">
        <f t="shared" si="0"/>
        <v>0</v>
      </c>
      <c r="F20" s="24">
        <f t="shared" si="1"/>
        <v>114</v>
      </c>
      <c r="G20" s="38">
        <f t="shared" si="2"/>
        <v>0</v>
      </c>
      <c r="H20" s="39">
        <v>1</v>
      </c>
      <c r="I20" s="40">
        <f t="shared" si="3"/>
        <v>0</v>
      </c>
      <c r="J20" s="28"/>
      <c r="K20" s="21"/>
      <c r="L20" s="39">
        <v>1</v>
      </c>
      <c r="M20" s="40">
        <f t="shared" si="5"/>
        <v>0</v>
      </c>
      <c r="N20" s="28"/>
      <c r="O20" s="21"/>
      <c r="P20" s="39">
        <v>82</v>
      </c>
      <c r="Q20" s="40">
        <f t="shared" si="7"/>
        <v>0</v>
      </c>
      <c r="R20" s="28"/>
      <c r="S20" s="21"/>
      <c r="T20" s="29"/>
      <c r="U20" s="20"/>
      <c r="V20" s="26">
        <v>30</v>
      </c>
      <c r="W20" s="41">
        <f t="shared" si="9"/>
        <v>0</v>
      </c>
      <c r="X20" s="29"/>
      <c r="Y20" s="20"/>
    </row>
    <row r="21" spans="1:25" s="6" customFormat="1" ht="63" customHeight="1" x14ac:dyDescent="0.2">
      <c r="A21" s="4">
        <v>15</v>
      </c>
      <c r="B21" s="30" t="s">
        <v>49</v>
      </c>
      <c r="C21" s="5" t="s">
        <v>24</v>
      </c>
      <c r="D21" s="8" t="s">
        <v>13</v>
      </c>
      <c r="E21" s="38">
        <f t="shared" si="0"/>
        <v>0</v>
      </c>
      <c r="F21" s="24">
        <f t="shared" si="1"/>
        <v>43</v>
      </c>
      <c r="G21" s="38">
        <f t="shared" si="2"/>
        <v>0</v>
      </c>
      <c r="H21" s="39">
        <v>1</v>
      </c>
      <c r="I21" s="40">
        <f t="shared" si="3"/>
        <v>0</v>
      </c>
      <c r="J21" s="28"/>
      <c r="K21" s="21"/>
      <c r="L21" s="39">
        <v>8</v>
      </c>
      <c r="M21" s="40">
        <f t="shared" si="5"/>
        <v>0</v>
      </c>
      <c r="N21" s="28"/>
      <c r="O21" s="21"/>
      <c r="P21" s="39">
        <v>4</v>
      </c>
      <c r="Q21" s="40">
        <f t="shared" si="7"/>
        <v>0</v>
      </c>
      <c r="R21" s="28"/>
      <c r="S21" s="21"/>
      <c r="T21" s="29"/>
      <c r="U21" s="20"/>
      <c r="V21" s="26">
        <v>30</v>
      </c>
      <c r="W21" s="41">
        <f t="shared" si="9"/>
        <v>0</v>
      </c>
      <c r="X21" s="29"/>
      <c r="Y21" s="20"/>
    </row>
    <row r="22" spans="1:25" s="6" customFormat="1" ht="51" x14ac:dyDescent="0.2">
      <c r="A22" s="4">
        <v>16</v>
      </c>
      <c r="B22" s="30" t="s">
        <v>44</v>
      </c>
      <c r="C22" s="5" t="s">
        <v>25</v>
      </c>
      <c r="D22" s="8" t="s">
        <v>13</v>
      </c>
      <c r="E22" s="38">
        <f t="shared" si="0"/>
        <v>0</v>
      </c>
      <c r="F22" s="24">
        <f t="shared" si="1"/>
        <v>86</v>
      </c>
      <c r="G22" s="38">
        <f t="shared" si="2"/>
        <v>0</v>
      </c>
      <c r="H22" s="39">
        <v>1</v>
      </c>
      <c r="I22" s="40">
        <f t="shared" si="3"/>
        <v>0</v>
      </c>
      <c r="J22" s="28"/>
      <c r="K22" s="21"/>
      <c r="L22" s="39">
        <v>17</v>
      </c>
      <c r="M22" s="40">
        <f t="shared" si="5"/>
        <v>0</v>
      </c>
      <c r="N22" s="28"/>
      <c r="O22" s="21"/>
      <c r="P22" s="39">
        <v>38</v>
      </c>
      <c r="Q22" s="40">
        <f t="shared" si="7"/>
        <v>0</v>
      </c>
      <c r="R22" s="28"/>
      <c r="S22" s="21"/>
      <c r="T22" s="29"/>
      <c r="U22" s="20"/>
      <c r="V22" s="26">
        <v>30</v>
      </c>
      <c r="W22" s="41">
        <f t="shared" si="9"/>
        <v>0</v>
      </c>
      <c r="X22" s="29"/>
      <c r="Y22" s="20"/>
    </row>
    <row r="23" spans="1:25" s="6" customFormat="1" ht="38.25" x14ac:dyDescent="0.2">
      <c r="A23" s="4">
        <v>17</v>
      </c>
      <c r="B23" s="30" t="s">
        <v>43</v>
      </c>
      <c r="C23" s="5" t="s">
        <v>26</v>
      </c>
      <c r="D23" s="8" t="s">
        <v>11</v>
      </c>
      <c r="E23" s="38">
        <f t="shared" si="0"/>
        <v>0</v>
      </c>
      <c r="F23" s="24">
        <f t="shared" si="1"/>
        <v>6</v>
      </c>
      <c r="G23" s="38">
        <f t="shared" si="2"/>
        <v>0</v>
      </c>
      <c r="H23" s="39">
        <v>1</v>
      </c>
      <c r="I23" s="40">
        <f t="shared" si="3"/>
        <v>0</v>
      </c>
      <c r="J23" s="28"/>
      <c r="K23" s="21"/>
      <c r="L23" s="39">
        <v>1</v>
      </c>
      <c r="M23" s="40">
        <f t="shared" si="5"/>
        <v>0</v>
      </c>
      <c r="N23" s="28"/>
      <c r="O23" s="21"/>
      <c r="P23" s="39">
        <v>4</v>
      </c>
      <c r="Q23" s="40">
        <f t="shared" si="7"/>
        <v>0</v>
      </c>
      <c r="R23" s="28"/>
      <c r="S23" s="21"/>
      <c r="T23" s="29"/>
      <c r="U23" s="20"/>
      <c r="V23" s="28"/>
      <c r="W23" s="21"/>
      <c r="X23" s="29"/>
      <c r="Y23" s="20"/>
    </row>
    <row r="24" spans="1:25" s="6" customFormat="1" ht="30.75" customHeight="1" x14ac:dyDescent="0.2">
      <c r="A24" s="4">
        <v>18</v>
      </c>
      <c r="B24" s="30" t="s">
        <v>17</v>
      </c>
      <c r="C24" s="5" t="s">
        <v>18</v>
      </c>
      <c r="D24" s="8" t="s">
        <v>7</v>
      </c>
      <c r="E24" s="38">
        <f t="shared" si="0"/>
        <v>0</v>
      </c>
      <c r="F24" s="24">
        <f t="shared" si="1"/>
        <v>17</v>
      </c>
      <c r="G24" s="38">
        <f t="shared" si="2"/>
        <v>0</v>
      </c>
      <c r="H24" s="39">
        <v>2</v>
      </c>
      <c r="I24" s="40">
        <f t="shared" si="3"/>
        <v>0</v>
      </c>
      <c r="J24" s="28"/>
      <c r="K24" s="21"/>
      <c r="L24" s="39">
        <v>1</v>
      </c>
      <c r="M24" s="40">
        <f t="shared" si="5"/>
        <v>0</v>
      </c>
      <c r="N24" s="28"/>
      <c r="O24" s="21"/>
      <c r="P24" s="39">
        <v>14</v>
      </c>
      <c r="Q24" s="40">
        <f t="shared" si="7"/>
        <v>0</v>
      </c>
      <c r="R24" s="28"/>
      <c r="S24" s="21"/>
      <c r="T24" s="29"/>
      <c r="U24" s="20"/>
      <c r="V24" s="28"/>
      <c r="W24" s="21"/>
      <c r="X24" s="29"/>
      <c r="Y24" s="20"/>
    </row>
    <row r="25" spans="1:25" s="6" customFormat="1" ht="51" x14ac:dyDescent="0.2">
      <c r="A25" s="4">
        <v>19</v>
      </c>
      <c r="B25" s="30" t="s">
        <v>66</v>
      </c>
      <c r="C25" s="5" t="s">
        <v>37</v>
      </c>
      <c r="D25" s="8" t="s">
        <v>9</v>
      </c>
      <c r="E25" s="38">
        <f t="shared" si="0"/>
        <v>0</v>
      </c>
      <c r="F25" s="24">
        <f t="shared" si="1"/>
        <v>14</v>
      </c>
      <c r="G25" s="38">
        <f t="shared" si="2"/>
        <v>0</v>
      </c>
      <c r="H25" s="39">
        <v>1</v>
      </c>
      <c r="I25" s="40">
        <f t="shared" si="3"/>
        <v>0</v>
      </c>
      <c r="J25" s="26">
        <v>2</v>
      </c>
      <c r="K25" s="41">
        <f t="shared" si="4"/>
        <v>0</v>
      </c>
      <c r="L25" s="39">
        <v>11</v>
      </c>
      <c r="M25" s="40">
        <f t="shared" si="5"/>
        <v>0</v>
      </c>
      <c r="N25" s="28"/>
      <c r="O25" s="21"/>
      <c r="P25" s="29"/>
      <c r="Q25" s="20"/>
      <c r="R25" s="28"/>
      <c r="S25" s="21"/>
      <c r="T25" s="29"/>
      <c r="U25" s="20"/>
      <c r="V25" s="28"/>
      <c r="W25" s="21"/>
      <c r="X25" s="29"/>
      <c r="Y25" s="20"/>
    </row>
    <row r="26" spans="1:25" s="6" customFormat="1" ht="51" x14ac:dyDescent="0.2">
      <c r="A26" s="4">
        <v>20</v>
      </c>
      <c r="B26" s="30" t="s">
        <v>67</v>
      </c>
      <c r="C26" s="5" t="s">
        <v>36</v>
      </c>
      <c r="D26" s="8" t="s">
        <v>8</v>
      </c>
      <c r="E26" s="38">
        <f t="shared" si="0"/>
        <v>0</v>
      </c>
      <c r="F26" s="24">
        <f t="shared" si="1"/>
        <v>21</v>
      </c>
      <c r="G26" s="38">
        <f t="shared" si="2"/>
        <v>0</v>
      </c>
      <c r="H26" s="39">
        <v>1</v>
      </c>
      <c r="I26" s="40">
        <f t="shared" si="3"/>
        <v>0</v>
      </c>
      <c r="J26" s="28"/>
      <c r="K26" s="21"/>
      <c r="L26" s="39">
        <v>11</v>
      </c>
      <c r="M26" s="40">
        <f t="shared" si="5"/>
        <v>0</v>
      </c>
      <c r="N26" s="28"/>
      <c r="O26" s="21"/>
      <c r="P26" s="39">
        <v>4</v>
      </c>
      <c r="Q26" s="40">
        <f t="shared" si="7"/>
        <v>0</v>
      </c>
      <c r="R26" s="28"/>
      <c r="S26" s="21"/>
      <c r="T26" s="29"/>
      <c r="U26" s="20"/>
      <c r="V26" s="26">
        <v>5</v>
      </c>
      <c r="W26" s="41">
        <f t="shared" si="9"/>
        <v>0</v>
      </c>
      <c r="X26" s="29"/>
      <c r="Y26" s="20"/>
    </row>
    <row r="27" spans="1:25" s="6" customFormat="1" ht="51" x14ac:dyDescent="0.2">
      <c r="A27" s="4">
        <v>21</v>
      </c>
      <c r="B27" s="30" t="s">
        <v>50</v>
      </c>
      <c r="C27" s="5" t="s">
        <v>19</v>
      </c>
      <c r="D27" s="8" t="s">
        <v>2</v>
      </c>
      <c r="E27" s="38">
        <f t="shared" si="0"/>
        <v>0</v>
      </c>
      <c r="F27" s="24">
        <f t="shared" si="1"/>
        <v>146</v>
      </c>
      <c r="G27" s="38">
        <f t="shared" si="2"/>
        <v>0</v>
      </c>
      <c r="H27" s="39">
        <v>25</v>
      </c>
      <c r="I27" s="40">
        <f t="shared" si="3"/>
        <v>0</v>
      </c>
      <c r="J27" s="26">
        <v>4</v>
      </c>
      <c r="K27" s="41">
        <f t="shared" si="4"/>
        <v>0</v>
      </c>
      <c r="L27" s="39">
        <v>87</v>
      </c>
      <c r="M27" s="40">
        <f t="shared" si="5"/>
        <v>0</v>
      </c>
      <c r="N27" s="26">
        <v>5</v>
      </c>
      <c r="O27" s="41">
        <f t="shared" si="6"/>
        <v>0</v>
      </c>
      <c r="P27" s="29"/>
      <c r="Q27" s="20"/>
      <c r="R27" s="28"/>
      <c r="S27" s="21"/>
      <c r="T27" s="29"/>
      <c r="U27" s="20"/>
      <c r="V27" s="26">
        <v>25</v>
      </c>
      <c r="W27" s="41">
        <f t="shared" si="9"/>
        <v>0</v>
      </c>
      <c r="X27" s="29"/>
      <c r="Y27" s="20"/>
    </row>
    <row r="28" spans="1:25" s="6" customFormat="1" ht="38.25" x14ac:dyDescent="0.2">
      <c r="A28" s="4">
        <v>22</v>
      </c>
      <c r="B28" s="30" t="s">
        <v>15</v>
      </c>
      <c r="C28" s="5" t="s">
        <v>38</v>
      </c>
      <c r="D28" s="8" t="s">
        <v>11</v>
      </c>
      <c r="E28" s="38">
        <f t="shared" si="0"/>
        <v>0</v>
      </c>
      <c r="F28" s="24">
        <f t="shared" si="1"/>
        <v>53</v>
      </c>
      <c r="G28" s="38">
        <f t="shared" si="2"/>
        <v>0</v>
      </c>
      <c r="H28" s="39">
        <v>20</v>
      </c>
      <c r="I28" s="40">
        <f t="shared" si="3"/>
        <v>0</v>
      </c>
      <c r="J28" s="28"/>
      <c r="K28" s="21"/>
      <c r="L28" s="39">
        <v>1</v>
      </c>
      <c r="M28" s="40">
        <f t="shared" si="5"/>
        <v>0</v>
      </c>
      <c r="N28" s="26">
        <v>10</v>
      </c>
      <c r="O28" s="41">
        <f t="shared" si="6"/>
        <v>0</v>
      </c>
      <c r="P28" s="39">
        <v>2</v>
      </c>
      <c r="Q28" s="40">
        <f t="shared" si="7"/>
        <v>0</v>
      </c>
      <c r="R28" s="28"/>
      <c r="S28" s="21"/>
      <c r="T28" s="29"/>
      <c r="U28" s="20"/>
      <c r="V28" s="26">
        <v>20</v>
      </c>
      <c r="W28" s="41">
        <f t="shared" si="9"/>
        <v>0</v>
      </c>
      <c r="X28" s="29"/>
      <c r="Y28" s="20"/>
    </row>
    <row r="29" spans="1:25" s="6" customFormat="1" ht="45" customHeight="1" x14ac:dyDescent="0.2">
      <c r="A29" s="4">
        <v>23</v>
      </c>
      <c r="B29" s="30" t="s">
        <v>58</v>
      </c>
      <c r="C29" s="5" t="s">
        <v>56</v>
      </c>
      <c r="D29" s="8" t="s">
        <v>1</v>
      </c>
      <c r="E29" s="38">
        <f t="shared" si="0"/>
        <v>0</v>
      </c>
      <c r="F29" s="24">
        <f t="shared" si="1"/>
        <v>19</v>
      </c>
      <c r="G29" s="38">
        <f t="shared" si="2"/>
        <v>0</v>
      </c>
      <c r="H29" s="39">
        <v>4</v>
      </c>
      <c r="I29" s="40">
        <f t="shared" si="3"/>
        <v>0</v>
      </c>
      <c r="J29" s="28"/>
      <c r="K29" s="21"/>
      <c r="L29" s="39">
        <v>1</v>
      </c>
      <c r="M29" s="40">
        <f t="shared" si="5"/>
        <v>0</v>
      </c>
      <c r="N29" s="26">
        <v>4</v>
      </c>
      <c r="O29" s="41">
        <f t="shared" si="6"/>
        <v>0</v>
      </c>
      <c r="P29" s="29"/>
      <c r="Q29" s="20"/>
      <c r="R29" s="28"/>
      <c r="S29" s="21"/>
      <c r="T29" s="29"/>
      <c r="U29" s="20"/>
      <c r="V29" s="26">
        <v>10</v>
      </c>
      <c r="W29" s="41">
        <f t="shared" si="9"/>
        <v>0</v>
      </c>
      <c r="X29" s="29"/>
      <c r="Y29" s="20"/>
    </row>
    <row r="30" spans="1:25" s="6" customFormat="1" ht="47.25" customHeight="1" x14ac:dyDescent="0.2">
      <c r="A30" s="4">
        <v>24</v>
      </c>
      <c r="B30" s="30" t="s">
        <v>65</v>
      </c>
      <c r="C30" s="5" t="s">
        <v>61</v>
      </c>
      <c r="D30" s="8" t="s">
        <v>1</v>
      </c>
      <c r="E30" s="38">
        <f t="shared" si="0"/>
        <v>0</v>
      </c>
      <c r="F30" s="24">
        <f t="shared" si="1"/>
        <v>19</v>
      </c>
      <c r="G30" s="38">
        <f t="shared" si="2"/>
        <v>0</v>
      </c>
      <c r="H30" s="39">
        <v>4</v>
      </c>
      <c r="I30" s="40">
        <f t="shared" si="3"/>
        <v>0</v>
      </c>
      <c r="J30" s="28"/>
      <c r="K30" s="21"/>
      <c r="L30" s="39">
        <v>1</v>
      </c>
      <c r="M30" s="40">
        <f t="shared" si="5"/>
        <v>0</v>
      </c>
      <c r="N30" s="26">
        <v>4</v>
      </c>
      <c r="O30" s="41">
        <f t="shared" si="6"/>
        <v>0</v>
      </c>
      <c r="P30" s="29"/>
      <c r="Q30" s="20"/>
      <c r="R30" s="28"/>
      <c r="S30" s="21"/>
      <c r="T30" s="29"/>
      <c r="U30" s="20"/>
      <c r="V30" s="26">
        <v>10</v>
      </c>
      <c r="W30" s="41">
        <f t="shared" si="9"/>
        <v>0</v>
      </c>
      <c r="X30" s="29"/>
      <c r="Y30" s="20"/>
    </row>
    <row r="31" spans="1:25" s="6" customFormat="1" ht="47.25" customHeight="1" x14ac:dyDescent="0.2">
      <c r="A31" s="4">
        <v>25</v>
      </c>
      <c r="B31" s="30" t="s">
        <v>59</v>
      </c>
      <c r="C31" s="5" t="s">
        <v>60</v>
      </c>
      <c r="D31" s="8" t="s">
        <v>1</v>
      </c>
      <c r="E31" s="38">
        <f t="shared" si="0"/>
        <v>0</v>
      </c>
      <c r="F31" s="24">
        <f t="shared" si="1"/>
        <v>9</v>
      </c>
      <c r="G31" s="38">
        <f t="shared" si="2"/>
        <v>0</v>
      </c>
      <c r="H31" s="39">
        <v>4</v>
      </c>
      <c r="I31" s="40">
        <f t="shared" si="3"/>
        <v>0</v>
      </c>
      <c r="J31" s="28"/>
      <c r="K31" s="21"/>
      <c r="L31" s="39">
        <v>1</v>
      </c>
      <c r="M31" s="40">
        <f t="shared" si="5"/>
        <v>0</v>
      </c>
      <c r="N31" s="26">
        <v>4</v>
      </c>
      <c r="O31" s="41">
        <f t="shared" si="6"/>
        <v>0</v>
      </c>
      <c r="P31" s="29"/>
      <c r="Q31" s="20"/>
      <c r="R31" s="28"/>
      <c r="S31" s="21"/>
      <c r="T31" s="29"/>
      <c r="U31" s="20"/>
      <c r="V31" s="28"/>
      <c r="W31" s="21"/>
      <c r="X31" s="29"/>
      <c r="Y31" s="20"/>
    </row>
    <row r="32" spans="1:25" s="6" customFormat="1" ht="47.25" customHeight="1" x14ac:dyDescent="0.2">
      <c r="A32" s="4">
        <v>26</v>
      </c>
      <c r="B32" s="30" t="s">
        <v>63</v>
      </c>
      <c r="C32" s="5" t="s">
        <v>64</v>
      </c>
      <c r="D32" s="8" t="s">
        <v>1</v>
      </c>
      <c r="E32" s="38">
        <f t="shared" si="0"/>
        <v>0</v>
      </c>
      <c r="F32" s="24">
        <f t="shared" si="1"/>
        <v>23</v>
      </c>
      <c r="G32" s="38">
        <f t="shared" si="2"/>
        <v>0</v>
      </c>
      <c r="H32" s="39">
        <v>4</v>
      </c>
      <c r="I32" s="40">
        <f t="shared" si="3"/>
        <v>0</v>
      </c>
      <c r="J32" s="28"/>
      <c r="K32" s="21"/>
      <c r="L32" s="39">
        <v>1</v>
      </c>
      <c r="M32" s="40">
        <f t="shared" si="5"/>
        <v>0</v>
      </c>
      <c r="N32" s="26">
        <v>4</v>
      </c>
      <c r="O32" s="41">
        <f t="shared" si="6"/>
        <v>0</v>
      </c>
      <c r="P32" s="39">
        <v>4</v>
      </c>
      <c r="Q32" s="40">
        <f t="shared" si="7"/>
        <v>0</v>
      </c>
      <c r="R32" s="28"/>
      <c r="S32" s="21"/>
      <c r="T32" s="29"/>
      <c r="U32" s="20"/>
      <c r="V32" s="26">
        <v>10</v>
      </c>
      <c r="W32" s="41">
        <f t="shared" si="9"/>
        <v>0</v>
      </c>
      <c r="X32" s="29"/>
      <c r="Y32" s="20"/>
    </row>
    <row r="33" spans="1:25" s="6" customFormat="1" ht="47.25" customHeight="1" x14ac:dyDescent="0.2">
      <c r="A33" s="4">
        <v>27</v>
      </c>
      <c r="B33" s="4" t="s">
        <v>57</v>
      </c>
      <c r="C33" s="5" t="s">
        <v>62</v>
      </c>
      <c r="D33" s="8" t="s">
        <v>1</v>
      </c>
      <c r="E33" s="38">
        <f t="shared" si="0"/>
        <v>0</v>
      </c>
      <c r="F33" s="24">
        <f t="shared" si="1"/>
        <v>23</v>
      </c>
      <c r="G33" s="38">
        <f t="shared" si="2"/>
        <v>0</v>
      </c>
      <c r="H33" s="39">
        <v>4</v>
      </c>
      <c r="I33" s="40">
        <f t="shared" si="3"/>
        <v>0</v>
      </c>
      <c r="J33" s="26">
        <v>3</v>
      </c>
      <c r="K33" s="41">
        <f t="shared" si="4"/>
        <v>0</v>
      </c>
      <c r="L33" s="39">
        <v>1</v>
      </c>
      <c r="M33" s="40">
        <f t="shared" si="5"/>
        <v>0</v>
      </c>
      <c r="N33" s="26">
        <v>4</v>
      </c>
      <c r="O33" s="41">
        <f t="shared" si="6"/>
        <v>0</v>
      </c>
      <c r="P33" s="29"/>
      <c r="Q33" s="20"/>
      <c r="R33" s="26">
        <v>1</v>
      </c>
      <c r="S33" s="41">
        <f t="shared" si="8"/>
        <v>0</v>
      </c>
      <c r="T33" s="29"/>
      <c r="U33" s="20"/>
      <c r="V33" s="26">
        <v>10</v>
      </c>
      <c r="W33" s="41">
        <f t="shared" si="9"/>
        <v>0</v>
      </c>
      <c r="X33" s="29"/>
      <c r="Y33" s="20"/>
    </row>
    <row r="34" spans="1:25" ht="70.5" customHeight="1" x14ac:dyDescent="0.2">
      <c r="D34" s="12"/>
      <c r="E34" s="45" t="s">
        <v>76</v>
      </c>
      <c r="F34" s="45"/>
      <c r="G34" s="32">
        <f>ROUND((SUM(G7:G33)),2)</f>
        <v>0</v>
      </c>
      <c r="I34" s="35">
        <f>SUM(I7:I33)</f>
        <v>0</v>
      </c>
      <c r="J34" s="36"/>
      <c r="K34" s="37">
        <f>SUM(K7:K33)</f>
        <v>0</v>
      </c>
      <c r="L34" s="36"/>
      <c r="M34" s="35">
        <f>SUM(M7:M33)</f>
        <v>0</v>
      </c>
      <c r="N34" s="36"/>
      <c r="O34" s="37">
        <f>SUM(O7:O33)</f>
        <v>0</v>
      </c>
      <c r="P34" s="36"/>
      <c r="Q34" s="35">
        <f>SUM(Q7:Q33)</f>
        <v>0</v>
      </c>
      <c r="R34" s="36"/>
      <c r="S34" s="37">
        <f>SUM(S7:S33)</f>
        <v>0</v>
      </c>
      <c r="T34" s="36"/>
      <c r="U34" s="35">
        <f>SUM(U7:U33)</f>
        <v>0</v>
      </c>
      <c r="V34" s="36"/>
      <c r="W34" s="37">
        <f>SUM(W7:W33)</f>
        <v>0</v>
      </c>
      <c r="X34" s="36"/>
      <c r="Y34" s="35">
        <f>SUM(Y7:Y33)</f>
        <v>0</v>
      </c>
    </row>
    <row r="35" spans="1:25" x14ac:dyDescent="0.2">
      <c r="D35" s="13"/>
      <c r="E35" s="14"/>
      <c r="F35" s="22"/>
      <c r="G35" s="14"/>
    </row>
    <row r="36" spans="1:25" x14ac:dyDescent="0.2">
      <c r="D36" s="13"/>
      <c r="E36" s="14"/>
      <c r="F36" s="22"/>
      <c r="G36" s="14"/>
    </row>
    <row r="37" spans="1:25" ht="91.5" customHeight="1" x14ac:dyDescent="0.2">
      <c r="B37" s="33" t="s">
        <v>79</v>
      </c>
      <c r="C37" s="33"/>
      <c r="D37" s="15"/>
      <c r="E37" s="15"/>
      <c r="F37" s="22"/>
      <c r="G37" s="15"/>
      <c r="I37" s="10"/>
    </row>
    <row r="38" spans="1:25" ht="30" x14ac:dyDescent="0.2">
      <c r="B38" s="34" t="s">
        <v>80</v>
      </c>
      <c r="C38" s="34" t="s">
        <v>81</v>
      </c>
    </row>
    <row r="40" spans="1:25" x14ac:dyDescent="0.2">
      <c r="H40" s="27"/>
    </row>
  </sheetData>
  <sheetProtection algorithmName="SHA-512" hashValue="ZEtx3fJ4XIffSzf7wPpgz4OYFblup50SdHnmo+U3zb3oGU5LweJWxpRygI8ua8LRg9ONBgjQL2cgT+WVG/P04g==" saltValue="iPBNUQy4dZSbJ90iOY7DTA==" spinCount="100000" sheet="1" objects="1" scenarios="1"/>
  <protectedRanges>
    <protectedRange sqref="E7:E33" name="Rozstęp1"/>
  </protectedRanges>
  <mergeCells count="2">
    <mergeCell ref="E34:F34"/>
    <mergeCell ref="B3:C3"/>
  </mergeCells>
  <pageMargins left="0.7" right="0.7" top="0.75" bottom="0.75" header="0.3" footer="0.3"/>
  <pageSetup paperSize="8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2019-05-15T06:29:01Z</dcterms:modified>
</cp:coreProperties>
</file>